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acker" sheetId="2" state="visible" r:id="rId2"/>
    <sheet xmlns:r="http://schemas.openxmlformats.org/officeDocument/2006/relationships" name="Summary" sheetId="3" state="visible" r:id="rId3"/>
    <sheet xmlns:r="http://schemas.openxmlformats.org/officeDocument/2006/relationships" name="Waivers"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2A5491"/>
      <sz val="15"/>
    </font>
    <font>
      <i val="1"/>
      <color rgb="005B6472"/>
      <sz val="9"/>
    </font>
    <font>
      <b val="1"/>
      <color rgb="002A5491"/>
    </font>
    <font>
      <b val="1"/>
      <color rgb="00FFFFFF"/>
    </font>
  </fonts>
  <fills count="3">
    <fill>
      <patternFill/>
    </fill>
    <fill>
      <patternFill patternType="gray125"/>
    </fill>
    <fill>
      <patternFill patternType="solid">
        <fgColor rgb="002A5491"/>
      </patternFill>
    </fill>
  </fills>
  <borders count="2">
    <border>
      <left/>
      <right/>
      <top/>
      <bottom/>
      <diagonal/>
    </border>
    <border>
      <left style="thin">
        <color rgb="00D5DBE5"/>
      </left>
      <right style="thin">
        <color rgb="00D5DBE5"/>
      </right>
      <top style="thin">
        <color rgb="00D5DBE5"/>
      </top>
      <bottom style="thin">
        <color rgb="00D5DBE5"/>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dxfs count="1">
    <dxf>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18" customWidth="1" min="1" max="1"/>
    <col width="110" customWidth="1" min="2" max="2"/>
  </cols>
  <sheetData>
    <row r="1">
      <c r="A1" s="1" t="inlineStr">
        <is>
          <t>Conditions precedent and subsequent tracker</t>
        </is>
      </c>
    </row>
    <row r="2">
      <c r="A2" s="2" t="inlineStr">
        <is>
          <t>Sample template from Averoic (averoic.com). Adapt it to your own policies, Board approvals and applicable regulations. It is not legal or regulatory advice.</t>
        </is>
      </c>
    </row>
    <row r="4" ht="45" customHeight="1">
      <c r="A4" s="3" t="inlineStr">
        <is>
          <t>What this is</t>
        </is>
      </c>
      <c r="B4" s="4" t="inlineStr">
        <is>
          <t>One register of every condition attached to sanctioned loans: what must be done before disbursement (conditions precedent) and what must be done after (conditions subsequent).</t>
        </is>
      </c>
    </row>
    <row r="5" ht="45" customHeight="1">
      <c r="A5" s="3" t="inlineStr">
        <is>
          <t>How to use it</t>
        </is>
      </c>
      <c r="B5" s="4" t="inlineStr">
        <is>
          <t>1) Add one row per condition when the loan is sanctioned. 2) Update status and evidence as items arrive. 3) Release disbursement only when all CPs for that loan are Received or formally Waived. 4) Review overdue CS items weekly.</t>
        </is>
      </c>
    </row>
    <row r="6" ht="45" customHeight="1">
      <c r="A6" s="3" t="inlineStr">
        <is>
          <t>Waivers</t>
        </is>
      </c>
      <c r="B6" s="4" t="inlineStr">
        <is>
          <t>A waiver is a credit decision. Record who approved it and under which authority on the "Waivers" sheet.</t>
        </is>
      </c>
    </row>
    <row r="7" ht="45" customHeight="1">
      <c r="A7" s="3" t="inlineStr">
        <is>
          <t>Sample rows</t>
        </is>
      </c>
      <c r="B7" s="4" t="inlineStr">
        <is>
          <t>The rows on "Tracker" are examples only. Replace them with your own loans and conditions.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9"/>
  <sheetViews>
    <sheetView workbookViewId="0">
      <pane ySplit="4" topLeftCell="A5" activePane="bottomLeft" state="frozen"/>
      <selection pane="bottomLeft" activeCell="A1" sqref="A1"/>
    </sheetView>
  </sheetViews>
  <sheetFormatPr baseColWidth="8" defaultRowHeight="15"/>
  <cols>
    <col width="10" customWidth="1" min="1" max="1"/>
    <col width="26" customWidth="1" min="2" max="2"/>
    <col width="14" customWidth="1" min="3" max="3"/>
    <col width="48" customWidth="1" min="4" max="4"/>
    <col width="8" customWidth="1" min="5" max="5"/>
    <col width="20" customWidth="1" min="6" max="6"/>
    <col width="12" customWidth="1" min="7" max="7"/>
    <col width="18" customWidth="1" min="8" max="8"/>
    <col width="12" customWidth="1" min="9" max="9"/>
    <col width="14" customWidth="1" min="10" max="10"/>
    <col width="12" customWidth="1" min="11" max="11"/>
    <col width="12" customWidth="1" min="12" max="12"/>
    <col width="24" customWidth="1" min="13" max="13"/>
  </cols>
  <sheetData>
    <row r="1">
      <c r="A1" s="1" t="inlineStr">
        <is>
          <t>Tracker</t>
        </is>
      </c>
    </row>
    <row r="2">
      <c r="A2" s="2" t="inlineStr">
        <is>
          <t>Days overdue is calculated from the due date for open items.</t>
        </is>
      </c>
    </row>
    <row r="4">
      <c r="A4" s="5" t="inlineStr">
        <is>
          <t>Loan ref</t>
        </is>
      </c>
      <c r="B4" s="5" t="inlineStr">
        <is>
          <t>Borrower</t>
        </is>
      </c>
      <c r="C4" s="5" t="inlineStr">
        <is>
          <t>Sanction date</t>
        </is>
      </c>
      <c r="D4" s="5" t="inlineStr">
        <is>
          <t>Condition</t>
        </is>
      </c>
      <c r="E4" s="5" t="inlineStr">
        <is>
          <t>Type</t>
        </is>
      </c>
      <c r="F4" s="5" t="inlineStr">
        <is>
          <t>Category</t>
        </is>
      </c>
      <c r="G4" s="5" t="inlineStr">
        <is>
          <t>Due date</t>
        </is>
      </c>
      <c r="H4" s="5" t="inlineStr">
        <is>
          <t>Owner</t>
        </is>
      </c>
      <c r="I4" s="5" t="inlineStr">
        <is>
          <t>Status</t>
        </is>
      </c>
      <c r="J4" s="5" t="inlineStr">
        <is>
          <t>Evidence ref</t>
        </is>
      </c>
      <c r="K4" s="5" t="inlineStr">
        <is>
          <t>Date closed</t>
        </is>
      </c>
      <c r="L4" s="5" t="inlineStr">
        <is>
          <t>Days overdue</t>
        </is>
      </c>
      <c r="M4" s="5" t="inlineStr">
        <is>
          <t>Notes</t>
        </is>
      </c>
    </row>
    <row r="5">
      <c r="A5" s="6" t="inlineStr">
        <is>
          <t>LN-001</t>
        </is>
      </c>
      <c r="B5" s="6" t="inlineStr">
        <is>
          <t>Sample Borrower Pvt Ltd</t>
        </is>
      </c>
      <c r="C5" s="6" t="inlineStr">
        <is>
          <t>2026-09-15</t>
        </is>
      </c>
      <c r="D5" s="6" t="inlineStr">
        <is>
          <t>Executed loan agreement and sanction letter acceptance</t>
        </is>
      </c>
      <c r="E5" s="6" t="inlineStr">
        <is>
          <t>CP</t>
        </is>
      </c>
      <c r="F5" s="6" t="inlineStr">
        <is>
          <t>Documentation</t>
        </is>
      </c>
      <c r="G5" s="6" t="inlineStr">
        <is>
          <t>2026-09-20</t>
        </is>
      </c>
      <c r="H5" s="6" t="inlineStr">
        <is>
          <t>Credit ops</t>
        </is>
      </c>
      <c r="I5" s="6" t="inlineStr">
        <is>
          <t>Received</t>
        </is>
      </c>
      <c r="J5" s="6" t="inlineStr">
        <is>
          <t>DMS-1001</t>
        </is>
      </c>
      <c r="K5" s="6" t="inlineStr">
        <is>
          <t>2026-09-19</t>
        </is>
      </c>
      <c r="L5" s="6">
        <f>IF(AND(G5&lt;&gt;"",OR(I5="Open",I5="Overdue")),MAX(0,TODAY()-DATEVALUE(G5)),"")</f>
        <v/>
      </c>
      <c r="M5" s="6" t="inlineStr">
        <is>
          <t>Sample</t>
        </is>
      </c>
    </row>
    <row r="6">
      <c r="A6" s="6" t="inlineStr">
        <is>
          <t>LN-001</t>
        </is>
      </c>
      <c r="B6" s="6" t="inlineStr">
        <is>
          <t>Sample Borrower Pvt Ltd</t>
        </is>
      </c>
      <c r="C6" s="6" t="inlineStr">
        <is>
          <t>2026-09-15</t>
        </is>
      </c>
      <c r="D6" s="6" t="inlineStr">
        <is>
          <t>Board resolution authorising the borrowing</t>
        </is>
      </c>
      <c r="E6" s="6" t="inlineStr">
        <is>
          <t>CP</t>
        </is>
      </c>
      <c r="F6" s="6" t="inlineStr">
        <is>
          <t>Corporate approvals</t>
        </is>
      </c>
      <c r="G6" s="6" t="inlineStr">
        <is>
          <t>2026-09-20</t>
        </is>
      </c>
      <c r="H6" s="6" t="inlineStr">
        <is>
          <t>Credit ops</t>
        </is>
      </c>
      <c r="I6" s="6" t="inlineStr">
        <is>
          <t>Received</t>
        </is>
      </c>
      <c r="J6" s="6" t="inlineStr">
        <is>
          <t>DMS-1002</t>
        </is>
      </c>
      <c r="K6" s="6" t="inlineStr">
        <is>
          <t>2026-09-18</t>
        </is>
      </c>
      <c r="L6" s="6">
        <f>IF(AND(G6&lt;&gt;"",OR(I6="Open",I6="Overdue")),MAX(0,TODAY()-DATEVALUE(G6)),"")</f>
        <v/>
      </c>
      <c r="M6" s="6" t="inlineStr">
        <is>
          <t>Sample</t>
        </is>
      </c>
    </row>
    <row r="7">
      <c r="A7" s="6" t="inlineStr">
        <is>
          <t>LN-001</t>
        </is>
      </c>
      <c r="B7" s="6" t="inlineStr">
        <is>
          <t>Sample Borrower Pvt Ltd</t>
        </is>
      </c>
      <c r="C7" s="6" t="inlineStr">
        <is>
          <t>2026-09-15</t>
        </is>
      </c>
      <c r="D7" s="6" t="inlineStr">
        <is>
          <t>Creation and registration of charge</t>
        </is>
      </c>
      <c r="E7" s="6" t="inlineStr">
        <is>
          <t>CS</t>
        </is>
      </c>
      <c r="F7" s="6" t="inlineStr">
        <is>
          <t>Security</t>
        </is>
      </c>
      <c r="G7" s="6" t="inlineStr">
        <is>
          <t>2026-10-15</t>
        </is>
      </c>
      <c r="H7" s="6" t="inlineStr">
        <is>
          <t>Legal</t>
        </is>
      </c>
      <c r="I7" s="6" t="inlineStr">
        <is>
          <t>Open</t>
        </is>
      </c>
      <c r="J7" s="6" t="inlineStr"/>
      <c r="K7" s="6" t="inlineStr"/>
      <c r="L7" s="6">
        <f>IF(AND(G7&lt;&gt;"",OR(I7="Open",I7="Overdue")),MAX(0,TODAY()-DATEVALUE(G7)),"")</f>
        <v/>
      </c>
      <c r="M7" s="6" t="inlineStr">
        <is>
          <t>Sample</t>
        </is>
      </c>
    </row>
    <row r="8">
      <c r="A8" s="6" t="inlineStr">
        <is>
          <t>LN-001</t>
        </is>
      </c>
      <c r="B8" s="6" t="inlineStr">
        <is>
          <t>Sample Borrower Pvt Ltd</t>
        </is>
      </c>
      <c r="C8" s="6" t="inlineStr">
        <is>
          <t>2026-09-15</t>
        </is>
      </c>
      <c r="D8" s="6" t="inlineStr">
        <is>
          <t>Insurance of secured assets with lender interest noted</t>
        </is>
      </c>
      <c r="E8" s="6" t="inlineStr">
        <is>
          <t>CS</t>
        </is>
      </c>
      <c r="F8" s="6" t="inlineStr">
        <is>
          <t>Insurance</t>
        </is>
      </c>
      <c r="G8" s="6" t="inlineStr">
        <is>
          <t>2026-10-15</t>
        </is>
      </c>
      <c r="H8" s="6" t="inlineStr">
        <is>
          <t>Credit ops</t>
        </is>
      </c>
      <c r="I8" s="6" t="inlineStr">
        <is>
          <t>Open</t>
        </is>
      </c>
      <c r="J8" s="6" t="inlineStr"/>
      <c r="K8" s="6" t="inlineStr"/>
      <c r="L8" s="6">
        <f>IF(AND(G8&lt;&gt;"",OR(I8="Open",I8="Overdue")),MAX(0,TODAY()-DATEVALUE(G8)),"")</f>
        <v/>
      </c>
      <c r="M8" s="6" t="inlineStr">
        <is>
          <t>Sample</t>
        </is>
      </c>
    </row>
    <row r="9">
      <c r="A9" s="6" t="inlineStr">
        <is>
          <t>LN-002</t>
        </is>
      </c>
      <c r="B9" s="6" t="inlineStr">
        <is>
          <t>Sample Traders LLP</t>
        </is>
      </c>
      <c r="C9" s="6" t="inlineStr">
        <is>
          <t>2026-09-25</t>
        </is>
      </c>
      <c r="D9" s="6" t="inlineStr">
        <is>
          <t>Audited financials for last financial year</t>
        </is>
      </c>
      <c r="E9" s="6" t="inlineStr">
        <is>
          <t>CP</t>
        </is>
      </c>
      <c r="F9" s="6" t="inlineStr">
        <is>
          <t>Financial</t>
        </is>
      </c>
      <c r="G9" s="6" t="inlineStr">
        <is>
          <t>2026-09-30</t>
        </is>
      </c>
      <c r="H9" s="6" t="inlineStr">
        <is>
          <t>Relationship manager</t>
        </is>
      </c>
      <c r="I9" s="6" t="inlineStr">
        <is>
          <t>Waived</t>
        </is>
      </c>
      <c r="J9" s="6" t="inlineStr"/>
      <c r="K9" s="6" t="inlineStr">
        <is>
          <t>2026-09-29</t>
        </is>
      </c>
      <c r="L9" s="6">
        <f>IF(AND(G9&lt;&gt;"",OR(I9="Open",I9="Overdue")),MAX(0,TODAY()-DATEVALUE(G9)),"")</f>
        <v/>
      </c>
      <c r="M9" s="6" t="inlineStr">
        <is>
          <t>See Waivers sheet</t>
        </is>
      </c>
    </row>
    <row r="10">
      <c r="L10">
        <f>IF(AND(G10&lt;&gt;"",OR(I10="Open",I10="Overdue")),MAX(0,TODAY()-DATEVALUE(G10)),"")</f>
        <v/>
      </c>
    </row>
    <row r="11">
      <c r="L11">
        <f>IF(AND(G11&lt;&gt;"",OR(I11="Open",I11="Overdue")),MAX(0,TODAY()-DATEVALUE(G11)),"")</f>
        <v/>
      </c>
    </row>
    <row r="12">
      <c r="L12">
        <f>IF(AND(G12&lt;&gt;"",OR(I12="Open",I12="Overdue")),MAX(0,TODAY()-DATEVALUE(G12)),"")</f>
        <v/>
      </c>
    </row>
    <row r="13">
      <c r="L13">
        <f>IF(AND(G13&lt;&gt;"",OR(I13="Open",I13="Overdue")),MAX(0,TODAY()-DATEVALUE(G13)),"")</f>
        <v/>
      </c>
    </row>
    <row r="14">
      <c r="L14">
        <f>IF(AND(G14&lt;&gt;"",OR(I14="Open",I14="Overdue")),MAX(0,TODAY()-DATEVALUE(G14)),"")</f>
        <v/>
      </c>
    </row>
    <row r="15">
      <c r="L15">
        <f>IF(AND(G15&lt;&gt;"",OR(I15="Open",I15="Overdue")),MAX(0,TODAY()-DATEVALUE(G15)),"")</f>
        <v/>
      </c>
    </row>
    <row r="16">
      <c r="L16">
        <f>IF(AND(G16&lt;&gt;"",OR(I16="Open",I16="Overdue")),MAX(0,TODAY()-DATEVALUE(G16)),"")</f>
        <v/>
      </c>
    </row>
    <row r="17">
      <c r="L17">
        <f>IF(AND(G17&lt;&gt;"",OR(I17="Open",I17="Overdue")),MAX(0,TODAY()-DATEVALUE(G17)),"")</f>
        <v/>
      </c>
    </row>
    <row r="18">
      <c r="L18">
        <f>IF(AND(G18&lt;&gt;"",OR(I18="Open",I18="Overdue")),MAX(0,TODAY()-DATEVALUE(G18)),"")</f>
        <v/>
      </c>
    </row>
    <row r="19">
      <c r="L19">
        <f>IF(AND(G19&lt;&gt;"",OR(I19="Open",I19="Overdue")),MAX(0,TODAY()-DATEVALUE(G19)),"")</f>
        <v/>
      </c>
    </row>
    <row r="20">
      <c r="L20">
        <f>IF(AND(G20&lt;&gt;"",OR(I20="Open",I20="Overdue")),MAX(0,TODAY()-DATEVALUE(G20)),"")</f>
        <v/>
      </c>
    </row>
    <row r="21">
      <c r="L21">
        <f>IF(AND(G21&lt;&gt;"",OR(I21="Open",I21="Overdue")),MAX(0,TODAY()-DATEVALUE(G21)),"")</f>
        <v/>
      </c>
    </row>
    <row r="22">
      <c r="L22">
        <f>IF(AND(G22&lt;&gt;"",OR(I22="Open",I22="Overdue")),MAX(0,TODAY()-DATEVALUE(G22)),"")</f>
        <v/>
      </c>
    </row>
    <row r="23">
      <c r="L23">
        <f>IF(AND(G23&lt;&gt;"",OR(I23="Open",I23="Overdue")),MAX(0,TODAY()-DATEVALUE(G23)),"")</f>
        <v/>
      </c>
    </row>
    <row r="24">
      <c r="L24">
        <f>IF(AND(G24&lt;&gt;"",OR(I24="Open",I24="Overdue")),MAX(0,TODAY()-DATEVALUE(G24)),"")</f>
        <v/>
      </c>
    </row>
    <row r="25">
      <c r="L25">
        <f>IF(AND(G25&lt;&gt;"",OR(I25="Open",I25="Overdue")),MAX(0,TODAY()-DATEVALUE(G25)),"")</f>
        <v/>
      </c>
    </row>
    <row r="26">
      <c r="L26">
        <f>IF(AND(G26&lt;&gt;"",OR(I26="Open",I26="Overdue")),MAX(0,TODAY()-DATEVALUE(G26)),"")</f>
        <v/>
      </c>
    </row>
    <row r="27">
      <c r="L27">
        <f>IF(AND(G27&lt;&gt;"",OR(I27="Open",I27="Overdue")),MAX(0,TODAY()-DATEVALUE(G27)),"")</f>
        <v/>
      </c>
    </row>
    <row r="28">
      <c r="L28">
        <f>IF(AND(G28&lt;&gt;"",OR(I28="Open",I28="Overdue")),MAX(0,TODAY()-DATEVALUE(G28)),"")</f>
        <v/>
      </c>
    </row>
    <row r="29">
      <c r="L29">
        <f>IF(AND(G29&lt;&gt;"",OR(I29="Open",I29="Overdue")),MAX(0,TODAY()-DATEVALUE(G29)),"")</f>
        <v/>
      </c>
    </row>
    <row r="30">
      <c r="L30">
        <f>IF(AND(G30&lt;&gt;"",OR(I30="Open",I30="Overdue")),MAX(0,TODAY()-DATEVALUE(G30)),"")</f>
        <v/>
      </c>
    </row>
    <row r="31">
      <c r="L31">
        <f>IF(AND(G31&lt;&gt;"",OR(I31="Open",I31="Overdue")),MAX(0,TODAY()-DATEVALUE(G31)),"")</f>
        <v/>
      </c>
    </row>
    <row r="32">
      <c r="L32">
        <f>IF(AND(G32&lt;&gt;"",OR(I32="Open",I32="Overdue")),MAX(0,TODAY()-DATEVALUE(G32)),"")</f>
        <v/>
      </c>
    </row>
    <row r="33">
      <c r="L33">
        <f>IF(AND(G33&lt;&gt;"",OR(I33="Open",I33="Overdue")),MAX(0,TODAY()-DATEVALUE(G33)),"")</f>
        <v/>
      </c>
    </row>
    <row r="34">
      <c r="L34">
        <f>IF(AND(G34&lt;&gt;"",OR(I34="Open",I34="Overdue")),MAX(0,TODAY()-DATEVALUE(G34)),"")</f>
        <v/>
      </c>
    </row>
    <row r="35">
      <c r="L35">
        <f>IF(AND(G35&lt;&gt;"",OR(I35="Open",I35="Overdue")),MAX(0,TODAY()-DATEVALUE(G35)),"")</f>
        <v/>
      </c>
    </row>
    <row r="36">
      <c r="L36">
        <f>IF(AND(G36&lt;&gt;"",OR(I36="Open",I36="Overdue")),MAX(0,TODAY()-DATEVALUE(G36)),"")</f>
        <v/>
      </c>
    </row>
    <row r="37">
      <c r="L37">
        <f>IF(AND(G37&lt;&gt;"",OR(I37="Open",I37="Overdue")),MAX(0,TODAY()-DATEVALUE(G37)),"")</f>
        <v/>
      </c>
    </row>
    <row r="38">
      <c r="L38">
        <f>IF(AND(G38&lt;&gt;"",OR(I38="Open",I38="Overdue")),MAX(0,TODAY()-DATEVALUE(G38)),"")</f>
        <v/>
      </c>
    </row>
    <row r="39">
      <c r="L39">
        <f>IF(AND(G39&lt;&gt;"",OR(I39="Open",I39="Overdue")),MAX(0,TODAY()-DATEVALUE(G39)),"")</f>
        <v/>
      </c>
    </row>
    <row r="40">
      <c r="L40">
        <f>IF(AND(G40&lt;&gt;"",OR(I40="Open",I40="Overdue")),MAX(0,TODAY()-DATEVALUE(G40)),"")</f>
        <v/>
      </c>
    </row>
    <row r="41">
      <c r="L41">
        <f>IF(AND(G41&lt;&gt;"",OR(I41="Open",I41="Overdue")),MAX(0,TODAY()-DATEVALUE(G41)),"")</f>
        <v/>
      </c>
    </row>
    <row r="42">
      <c r="L42">
        <f>IF(AND(G42&lt;&gt;"",OR(I42="Open",I42="Overdue")),MAX(0,TODAY()-DATEVALUE(G42)),"")</f>
        <v/>
      </c>
    </row>
    <row r="43">
      <c r="L43">
        <f>IF(AND(G43&lt;&gt;"",OR(I43="Open",I43="Overdue")),MAX(0,TODAY()-DATEVALUE(G43)),"")</f>
        <v/>
      </c>
    </row>
    <row r="44">
      <c r="L44">
        <f>IF(AND(G44&lt;&gt;"",OR(I44="Open",I44="Overdue")),MAX(0,TODAY()-DATEVALUE(G44)),"")</f>
        <v/>
      </c>
    </row>
    <row r="45">
      <c r="L45">
        <f>IF(AND(G45&lt;&gt;"",OR(I45="Open",I45="Overdue")),MAX(0,TODAY()-DATEVALUE(G45)),"")</f>
        <v/>
      </c>
    </row>
    <row r="46">
      <c r="L46">
        <f>IF(AND(G46&lt;&gt;"",OR(I46="Open",I46="Overdue")),MAX(0,TODAY()-DATEVALUE(G46)),"")</f>
        <v/>
      </c>
    </row>
    <row r="47">
      <c r="L47">
        <f>IF(AND(G47&lt;&gt;"",OR(I47="Open",I47="Overdue")),MAX(0,TODAY()-DATEVALUE(G47)),"")</f>
        <v/>
      </c>
    </row>
    <row r="48">
      <c r="L48">
        <f>IF(AND(G48&lt;&gt;"",OR(I48="Open",I48="Overdue")),MAX(0,TODAY()-DATEVALUE(G48)),"")</f>
        <v/>
      </c>
    </row>
    <row r="49">
      <c r="L49">
        <f>IF(AND(G49&lt;&gt;"",OR(I49="Open",I49="Overdue")),MAX(0,TODAY()-DATEVALUE(G49)),"")</f>
        <v/>
      </c>
    </row>
    <row r="50">
      <c r="L50">
        <f>IF(AND(G50&lt;&gt;"",OR(I50="Open",I50="Overdue")),MAX(0,TODAY()-DATEVALUE(G50)),"")</f>
        <v/>
      </c>
    </row>
    <row r="51">
      <c r="L51">
        <f>IF(AND(G51&lt;&gt;"",OR(I51="Open",I51="Overdue")),MAX(0,TODAY()-DATEVALUE(G51)),"")</f>
        <v/>
      </c>
    </row>
    <row r="52">
      <c r="L52">
        <f>IF(AND(G52&lt;&gt;"",OR(I52="Open",I52="Overdue")),MAX(0,TODAY()-DATEVALUE(G52)),"")</f>
        <v/>
      </c>
    </row>
    <row r="53">
      <c r="L53">
        <f>IF(AND(G53&lt;&gt;"",OR(I53="Open",I53="Overdue")),MAX(0,TODAY()-DATEVALUE(G53)),"")</f>
        <v/>
      </c>
    </row>
    <row r="54">
      <c r="L54">
        <f>IF(AND(G54&lt;&gt;"",OR(I54="Open",I54="Overdue")),MAX(0,TODAY()-DATEVALUE(G54)),"")</f>
        <v/>
      </c>
    </row>
    <row r="55">
      <c r="L55">
        <f>IF(AND(G55&lt;&gt;"",OR(I55="Open",I55="Overdue")),MAX(0,TODAY()-DATEVALUE(G55)),"")</f>
        <v/>
      </c>
    </row>
    <row r="56">
      <c r="L56">
        <f>IF(AND(G56&lt;&gt;"",OR(I56="Open",I56="Overdue")),MAX(0,TODAY()-DATEVALUE(G56)),"")</f>
        <v/>
      </c>
    </row>
    <row r="57">
      <c r="L57">
        <f>IF(AND(G57&lt;&gt;"",OR(I57="Open",I57="Overdue")),MAX(0,TODAY()-DATEVALUE(G57)),"")</f>
        <v/>
      </c>
    </row>
    <row r="58">
      <c r="L58">
        <f>IF(AND(G58&lt;&gt;"",OR(I58="Open",I58="Overdue")),MAX(0,TODAY()-DATEVALUE(G58)),"")</f>
        <v/>
      </c>
    </row>
    <row r="59">
      <c r="L59">
        <f>IF(AND(G59&lt;&gt;"",OR(I59="Open",I59="Overdue")),MAX(0,TODAY()-DATEVALUE(G59)),"")</f>
        <v/>
      </c>
    </row>
    <row r="60">
      <c r="L60">
        <f>IF(AND(G60&lt;&gt;"",OR(I60="Open",I60="Overdue")),MAX(0,TODAY()-DATEVALUE(G60)),"")</f>
        <v/>
      </c>
    </row>
    <row r="61">
      <c r="L61">
        <f>IF(AND(G61&lt;&gt;"",OR(I61="Open",I61="Overdue")),MAX(0,TODAY()-DATEVALUE(G61)),"")</f>
        <v/>
      </c>
    </row>
    <row r="62">
      <c r="L62">
        <f>IF(AND(G62&lt;&gt;"",OR(I62="Open",I62="Overdue")),MAX(0,TODAY()-DATEVALUE(G62)),"")</f>
        <v/>
      </c>
    </row>
    <row r="63">
      <c r="L63">
        <f>IF(AND(G63&lt;&gt;"",OR(I63="Open",I63="Overdue")),MAX(0,TODAY()-DATEVALUE(G63)),"")</f>
        <v/>
      </c>
    </row>
    <row r="64">
      <c r="L64">
        <f>IF(AND(G64&lt;&gt;"",OR(I64="Open",I64="Overdue")),MAX(0,TODAY()-DATEVALUE(G64)),"")</f>
        <v/>
      </c>
    </row>
    <row r="65">
      <c r="L65">
        <f>IF(AND(G65&lt;&gt;"",OR(I65="Open",I65="Overdue")),MAX(0,TODAY()-DATEVALUE(G65)),"")</f>
        <v/>
      </c>
    </row>
    <row r="66">
      <c r="L66">
        <f>IF(AND(G66&lt;&gt;"",OR(I66="Open",I66="Overdue")),MAX(0,TODAY()-DATEVALUE(G66)),"")</f>
        <v/>
      </c>
    </row>
    <row r="67">
      <c r="L67">
        <f>IF(AND(G67&lt;&gt;"",OR(I67="Open",I67="Overdue")),MAX(0,TODAY()-DATEVALUE(G67)),"")</f>
        <v/>
      </c>
    </row>
    <row r="68">
      <c r="L68">
        <f>IF(AND(G68&lt;&gt;"",OR(I68="Open",I68="Overdue")),MAX(0,TODAY()-DATEVALUE(G68)),"")</f>
        <v/>
      </c>
    </row>
    <row r="69">
      <c r="L69">
        <f>IF(AND(G69&lt;&gt;"",OR(I69="Open",I69="Overdue")),MAX(0,TODAY()-DATEVALUE(G69)),"")</f>
        <v/>
      </c>
    </row>
    <row r="70">
      <c r="L70">
        <f>IF(AND(G70&lt;&gt;"",OR(I70="Open",I70="Overdue")),MAX(0,TODAY()-DATEVALUE(G70)),"")</f>
        <v/>
      </c>
    </row>
    <row r="71">
      <c r="L71">
        <f>IF(AND(G71&lt;&gt;"",OR(I71="Open",I71="Overdue")),MAX(0,TODAY()-DATEVALUE(G71)),"")</f>
        <v/>
      </c>
    </row>
    <row r="72">
      <c r="L72">
        <f>IF(AND(G72&lt;&gt;"",OR(I72="Open",I72="Overdue")),MAX(0,TODAY()-DATEVALUE(G72)),"")</f>
        <v/>
      </c>
    </row>
    <row r="73">
      <c r="L73">
        <f>IF(AND(G73&lt;&gt;"",OR(I73="Open",I73="Overdue")),MAX(0,TODAY()-DATEVALUE(G73)),"")</f>
        <v/>
      </c>
    </row>
    <row r="74">
      <c r="L74">
        <f>IF(AND(G74&lt;&gt;"",OR(I74="Open",I74="Overdue")),MAX(0,TODAY()-DATEVALUE(G74)),"")</f>
        <v/>
      </c>
    </row>
    <row r="75">
      <c r="L75">
        <f>IF(AND(G75&lt;&gt;"",OR(I75="Open",I75="Overdue")),MAX(0,TODAY()-DATEVALUE(G75)),"")</f>
        <v/>
      </c>
    </row>
    <row r="76">
      <c r="L76">
        <f>IF(AND(G76&lt;&gt;"",OR(I76="Open",I76="Overdue")),MAX(0,TODAY()-DATEVALUE(G76)),"")</f>
        <v/>
      </c>
    </row>
    <row r="77">
      <c r="L77">
        <f>IF(AND(G77&lt;&gt;"",OR(I77="Open",I77="Overdue")),MAX(0,TODAY()-DATEVALUE(G77)),"")</f>
        <v/>
      </c>
    </row>
    <row r="78">
      <c r="L78">
        <f>IF(AND(G78&lt;&gt;"",OR(I78="Open",I78="Overdue")),MAX(0,TODAY()-DATEVALUE(G78)),"")</f>
        <v/>
      </c>
    </row>
    <row r="79">
      <c r="L79">
        <f>IF(AND(G79&lt;&gt;"",OR(I79="Open",I79="Overdue")),MAX(0,TODAY()-DATEVALUE(G79)),"")</f>
        <v/>
      </c>
    </row>
    <row r="80">
      <c r="L80">
        <f>IF(AND(G80&lt;&gt;"",OR(I80="Open",I80="Overdue")),MAX(0,TODAY()-DATEVALUE(G80)),"")</f>
        <v/>
      </c>
    </row>
    <row r="81">
      <c r="L81">
        <f>IF(AND(G81&lt;&gt;"",OR(I81="Open",I81="Overdue")),MAX(0,TODAY()-DATEVALUE(G81)),"")</f>
        <v/>
      </c>
    </row>
    <row r="82">
      <c r="L82">
        <f>IF(AND(G82&lt;&gt;"",OR(I82="Open",I82="Overdue")),MAX(0,TODAY()-DATEVALUE(G82)),"")</f>
        <v/>
      </c>
    </row>
    <row r="83">
      <c r="L83">
        <f>IF(AND(G83&lt;&gt;"",OR(I83="Open",I83="Overdue")),MAX(0,TODAY()-DATEVALUE(G83)),"")</f>
        <v/>
      </c>
    </row>
    <row r="84">
      <c r="L84">
        <f>IF(AND(G84&lt;&gt;"",OR(I84="Open",I84="Overdue")),MAX(0,TODAY()-DATEVALUE(G84)),"")</f>
        <v/>
      </c>
    </row>
    <row r="85">
      <c r="L85">
        <f>IF(AND(G85&lt;&gt;"",OR(I85="Open",I85="Overdue")),MAX(0,TODAY()-DATEVALUE(G85)),"")</f>
        <v/>
      </c>
    </row>
    <row r="86">
      <c r="L86">
        <f>IF(AND(G86&lt;&gt;"",OR(I86="Open",I86="Overdue")),MAX(0,TODAY()-DATEVALUE(G86)),"")</f>
        <v/>
      </c>
    </row>
    <row r="87">
      <c r="L87">
        <f>IF(AND(G87&lt;&gt;"",OR(I87="Open",I87="Overdue")),MAX(0,TODAY()-DATEVALUE(G87)),"")</f>
        <v/>
      </c>
    </row>
    <row r="88">
      <c r="L88">
        <f>IF(AND(G88&lt;&gt;"",OR(I88="Open",I88="Overdue")),MAX(0,TODAY()-DATEVALUE(G88)),"")</f>
        <v/>
      </c>
    </row>
    <row r="89">
      <c r="L89">
        <f>IF(AND(G89&lt;&gt;"",OR(I89="Open",I89="Overdue")),MAX(0,TODAY()-DATEVALUE(G89)),"")</f>
        <v/>
      </c>
    </row>
    <row r="90">
      <c r="L90">
        <f>IF(AND(G90&lt;&gt;"",OR(I90="Open",I90="Overdue")),MAX(0,TODAY()-DATEVALUE(G90)),"")</f>
        <v/>
      </c>
    </row>
    <row r="91">
      <c r="L91">
        <f>IF(AND(G91&lt;&gt;"",OR(I91="Open",I91="Overdue")),MAX(0,TODAY()-DATEVALUE(G91)),"")</f>
        <v/>
      </c>
    </row>
    <row r="92">
      <c r="L92">
        <f>IF(AND(G92&lt;&gt;"",OR(I92="Open",I92="Overdue")),MAX(0,TODAY()-DATEVALUE(G92)),"")</f>
        <v/>
      </c>
    </row>
    <row r="93">
      <c r="L93">
        <f>IF(AND(G93&lt;&gt;"",OR(I93="Open",I93="Overdue")),MAX(0,TODAY()-DATEVALUE(G93)),"")</f>
        <v/>
      </c>
    </row>
    <row r="94">
      <c r="L94">
        <f>IF(AND(G94&lt;&gt;"",OR(I94="Open",I94="Overdue")),MAX(0,TODAY()-DATEVALUE(G94)),"")</f>
        <v/>
      </c>
    </row>
    <row r="95">
      <c r="L95">
        <f>IF(AND(G95&lt;&gt;"",OR(I95="Open",I95="Overdue")),MAX(0,TODAY()-DATEVALUE(G95)),"")</f>
        <v/>
      </c>
    </row>
    <row r="96">
      <c r="L96">
        <f>IF(AND(G96&lt;&gt;"",OR(I96="Open",I96="Overdue")),MAX(0,TODAY()-DATEVALUE(G96)),"")</f>
        <v/>
      </c>
    </row>
    <row r="97">
      <c r="L97">
        <f>IF(AND(G97&lt;&gt;"",OR(I97="Open",I97="Overdue")),MAX(0,TODAY()-DATEVALUE(G97)),"")</f>
        <v/>
      </c>
    </row>
    <row r="98">
      <c r="L98">
        <f>IF(AND(G98&lt;&gt;"",OR(I98="Open",I98="Overdue")),MAX(0,TODAY()-DATEVALUE(G98)),"")</f>
        <v/>
      </c>
    </row>
    <row r="99">
      <c r="L99">
        <f>IF(AND(G99&lt;&gt;"",OR(I99="Open",I99="Overdue")),MAX(0,TODAY()-DATEVALUE(G99)),"")</f>
        <v/>
      </c>
    </row>
    <row r="100">
      <c r="L100">
        <f>IF(AND(G100&lt;&gt;"",OR(I100="Open",I100="Overdue")),MAX(0,TODAY()-DATEVALUE(G100)),"")</f>
        <v/>
      </c>
    </row>
    <row r="101">
      <c r="L101">
        <f>IF(AND(G101&lt;&gt;"",OR(I101="Open",I101="Overdue")),MAX(0,TODAY()-DATEVALUE(G101)),"")</f>
        <v/>
      </c>
    </row>
    <row r="102">
      <c r="L102">
        <f>IF(AND(G102&lt;&gt;"",OR(I102="Open",I102="Overdue")),MAX(0,TODAY()-DATEVALUE(G102)),"")</f>
        <v/>
      </c>
    </row>
    <row r="103">
      <c r="L103">
        <f>IF(AND(G103&lt;&gt;"",OR(I103="Open",I103="Overdue")),MAX(0,TODAY()-DATEVALUE(G103)),"")</f>
        <v/>
      </c>
    </row>
    <row r="104">
      <c r="L104">
        <f>IF(AND(G104&lt;&gt;"",OR(I104="Open",I104="Overdue")),MAX(0,TODAY()-DATEVALUE(G104)),"")</f>
        <v/>
      </c>
    </row>
    <row r="105">
      <c r="L105">
        <f>IF(AND(G105&lt;&gt;"",OR(I105="Open",I105="Overdue")),MAX(0,TODAY()-DATEVALUE(G105)),"")</f>
        <v/>
      </c>
    </row>
    <row r="106">
      <c r="L106">
        <f>IF(AND(G106&lt;&gt;"",OR(I106="Open",I106="Overdue")),MAX(0,TODAY()-DATEVALUE(G106)),"")</f>
        <v/>
      </c>
    </row>
    <row r="107">
      <c r="L107">
        <f>IF(AND(G107&lt;&gt;"",OR(I107="Open",I107="Overdue")),MAX(0,TODAY()-DATEVALUE(G107)),"")</f>
        <v/>
      </c>
    </row>
    <row r="108">
      <c r="L108">
        <f>IF(AND(G108&lt;&gt;"",OR(I108="Open",I108="Overdue")),MAX(0,TODAY()-DATEVALUE(G108)),"")</f>
        <v/>
      </c>
    </row>
    <row r="109">
      <c r="L109">
        <f>IF(AND(G109&lt;&gt;"",OR(I109="Open",I109="Overdue")),MAX(0,TODAY()-DATEVALUE(G109)),"")</f>
        <v/>
      </c>
    </row>
    <row r="110">
      <c r="L110">
        <f>IF(AND(G110&lt;&gt;"",OR(I110="Open",I110="Overdue")),MAX(0,TODAY()-DATEVALUE(G110)),"")</f>
        <v/>
      </c>
    </row>
    <row r="111">
      <c r="L111">
        <f>IF(AND(G111&lt;&gt;"",OR(I111="Open",I111="Overdue")),MAX(0,TODAY()-DATEVALUE(G111)),"")</f>
        <v/>
      </c>
    </row>
    <row r="112">
      <c r="L112">
        <f>IF(AND(G112&lt;&gt;"",OR(I112="Open",I112="Overdue")),MAX(0,TODAY()-DATEVALUE(G112)),"")</f>
        <v/>
      </c>
    </row>
    <row r="113">
      <c r="L113">
        <f>IF(AND(G113&lt;&gt;"",OR(I113="Open",I113="Overdue")),MAX(0,TODAY()-DATEVALUE(G113)),"")</f>
        <v/>
      </c>
    </row>
    <row r="114">
      <c r="L114">
        <f>IF(AND(G114&lt;&gt;"",OR(I114="Open",I114="Overdue")),MAX(0,TODAY()-DATEVALUE(G114)),"")</f>
        <v/>
      </c>
    </row>
    <row r="115">
      <c r="L115">
        <f>IF(AND(G115&lt;&gt;"",OR(I115="Open",I115="Overdue")),MAX(0,TODAY()-DATEVALUE(G115)),"")</f>
        <v/>
      </c>
    </row>
    <row r="116">
      <c r="L116">
        <f>IF(AND(G116&lt;&gt;"",OR(I116="Open",I116="Overdue")),MAX(0,TODAY()-DATEVALUE(G116)),"")</f>
        <v/>
      </c>
    </row>
    <row r="117">
      <c r="L117">
        <f>IF(AND(G117&lt;&gt;"",OR(I117="Open",I117="Overdue")),MAX(0,TODAY()-DATEVALUE(G117)),"")</f>
        <v/>
      </c>
    </row>
    <row r="118">
      <c r="L118">
        <f>IF(AND(G118&lt;&gt;"",OR(I118="Open",I118="Overdue")),MAX(0,TODAY()-DATEVALUE(G118)),"")</f>
        <v/>
      </c>
    </row>
    <row r="119">
      <c r="L119">
        <f>IF(AND(G119&lt;&gt;"",OR(I119="Open",I119="Overdue")),MAX(0,TODAY()-DATEVALUE(G119)),"")</f>
        <v/>
      </c>
    </row>
    <row r="120">
      <c r="L120">
        <f>IF(AND(G120&lt;&gt;"",OR(I120="Open",I120="Overdue")),MAX(0,TODAY()-DATEVALUE(G120)),"")</f>
        <v/>
      </c>
    </row>
    <row r="121">
      <c r="L121">
        <f>IF(AND(G121&lt;&gt;"",OR(I121="Open",I121="Overdue")),MAX(0,TODAY()-DATEVALUE(G121)),"")</f>
        <v/>
      </c>
    </row>
    <row r="122">
      <c r="L122">
        <f>IF(AND(G122&lt;&gt;"",OR(I122="Open",I122="Overdue")),MAX(0,TODAY()-DATEVALUE(G122)),"")</f>
        <v/>
      </c>
    </row>
    <row r="123">
      <c r="L123">
        <f>IF(AND(G123&lt;&gt;"",OR(I123="Open",I123="Overdue")),MAX(0,TODAY()-DATEVALUE(G123)),"")</f>
        <v/>
      </c>
    </row>
    <row r="124">
      <c r="L124">
        <f>IF(AND(G124&lt;&gt;"",OR(I124="Open",I124="Overdue")),MAX(0,TODAY()-DATEVALUE(G124)),"")</f>
        <v/>
      </c>
    </row>
    <row r="125">
      <c r="L125">
        <f>IF(AND(G125&lt;&gt;"",OR(I125="Open",I125="Overdue")),MAX(0,TODAY()-DATEVALUE(G125)),"")</f>
        <v/>
      </c>
    </row>
    <row r="126">
      <c r="L126">
        <f>IF(AND(G126&lt;&gt;"",OR(I126="Open",I126="Overdue")),MAX(0,TODAY()-DATEVALUE(G126)),"")</f>
        <v/>
      </c>
    </row>
    <row r="127">
      <c r="L127">
        <f>IF(AND(G127&lt;&gt;"",OR(I127="Open",I127="Overdue")),MAX(0,TODAY()-DATEVALUE(G127)),"")</f>
        <v/>
      </c>
    </row>
    <row r="128">
      <c r="L128">
        <f>IF(AND(G128&lt;&gt;"",OR(I128="Open",I128="Overdue")),MAX(0,TODAY()-DATEVALUE(G128)),"")</f>
        <v/>
      </c>
    </row>
    <row r="129">
      <c r="L129">
        <f>IF(AND(G129&lt;&gt;"",OR(I129="Open",I129="Overdue")),MAX(0,TODAY()-DATEVALUE(G129)),"")</f>
        <v/>
      </c>
    </row>
    <row r="130">
      <c r="L130">
        <f>IF(AND(G130&lt;&gt;"",OR(I130="Open",I130="Overdue")),MAX(0,TODAY()-DATEVALUE(G130)),"")</f>
        <v/>
      </c>
    </row>
    <row r="131">
      <c r="L131">
        <f>IF(AND(G131&lt;&gt;"",OR(I131="Open",I131="Overdue")),MAX(0,TODAY()-DATEVALUE(G131)),"")</f>
        <v/>
      </c>
    </row>
    <row r="132">
      <c r="L132">
        <f>IF(AND(G132&lt;&gt;"",OR(I132="Open",I132="Overdue")),MAX(0,TODAY()-DATEVALUE(G132)),"")</f>
        <v/>
      </c>
    </row>
    <row r="133">
      <c r="L133">
        <f>IF(AND(G133&lt;&gt;"",OR(I133="Open",I133="Overdue")),MAX(0,TODAY()-DATEVALUE(G133)),"")</f>
        <v/>
      </c>
    </row>
    <row r="134">
      <c r="L134">
        <f>IF(AND(G134&lt;&gt;"",OR(I134="Open",I134="Overdue")),MAX(0,TODAY()-DATEVALUE(G134)),"")</f>
        <v/>
      </c>
    </row>
    <row r="135">
      <c r="L135">
        <f>IF(AND(G135&lt;&gt;"",OR(I135="Open",I135="Overdue")),MAX(0,TODAY()-DATEVALUE(G135)),"")</f>
        <v/>
      </c>
    </row>
    <row r="136">
      <c r="L136">
        <f>IF(AND(G136&lt;&gt;"",OR(I136="Open",I136="Overdue")),MAX(0,TODAY()-DATEVALUE(G136)),"")</f>
        <v/>
      </c>
    </row>
    <row r="137">
      <c r="L137">
        <f>IF(AND(G137&lt;&gt;"",OR(I137="Open",I137="Overdue")),MAX(0,TODAY()-DATEVALUE(G137)),"")</f>
        <v/>
      </c>
    </row>
    <row r="138">
      <c r="L138">
        <f>IF(AND(G138&lt;&gt;"",OR(I138="Open",I138="Overdue")),MAX(0,TODAY()-DATEVALUE(G138)),"")</f>
        <v/>
      </c>
    </row>
    <row r="139">
      <c r="L139">
        <f>IF(AND(G139&lt;&gt;"",OR(I139="Open",I139="Overdue")),MAX(0,TODAY()-DATEVALUE(G139)),"")</f>
        <v/>
      </c>
    </row>
    <row r="140">
      <c r="L140">
        <f>IF(AND(G140&lt;&gt;"",OR(I140="Open",I140="Overdue")),MAX(0,TODAY()-DATEVALUE(G140)),"")</f>
        <v/>
      </c>
    </row>
    <row r="141">
      <c r="L141">
        <f>IF(AND(G141&lt;&gt;"",OR(I141="Open",I141="Overdue")),MAX(0,TODAY()-DATEVALUE(G141)),"")</f>
        <v/>
      </c>
    </row>
    <row r="142">
      <c r="L142">
        <f>IF(AND(G142&lt;&gt;"",OR(I142="Open",I142="Overdue")),MAX(0,TODAY()-DATEVALUE(G142)),"")</f>
        <v/>
      </c>
    </row>
    <row r="143">
      <c r="L143">
        <f>IF(AND(G143&lt;&gt;"",OR(I143="Open",I143="Overdue")),MAX(0,TODAY()-DATEVALUE(G143)),"")</f>
        <v/>
      </c>
    </row>
    <row r="144">
      <c r="L144">
        <f>IF(AND(G144&lt;&gt;"",OR(I144="Open",I144="Overdue")),MAX(0,TODAY()-DATEVALUE(G144)),"")</f>
        <v/>
      </c>
    </row>
    <row r="145">
      <c r="L145">
        <f>IF(AND(G145&lt;&gt;"",OR(I145="Open",I145="Overdue")),MAX(0,TODAY()-DATEVALUE(G145)),"")</f>
        <v/>
      </c>
    </row>
    <row r="146">
      <c r="L146">
        <f>IF(AND(G146&lt;&gt;"",OR(I146="Open",I146="Overdue")),MAX(0,TODAY()-DATEVALUE(G146)),"")</f>
        <v/>
      </c>
    </row>
    <row r="147">
      <c r="L147">
        <f>IF(AND(G147&lt;&gt;"",OR(I147="Open",I147="Overdue")),MAX(0,TODAY()-DATEVALUE(G147)),"")</f>
        <v/>
      </c>
    </row>
    <row r="148">
      <c r="L148">
        <f>IF(AND(G148&lt;&gt;"",OR(I148="Open",I148="Overdue")),MAX(0,TODAY()-DATEVALUE(G148)),"")</f>
        <v/>
      </c>
    </row>
    <row r="149">
      <c r="L149">
        <f>IF(AND(G149&lt;&gt;"",OR(I149="Open",I149="Overdue")),MAX(0,TODAY()-DATEVALUE(G149)),"")</f>
        <v/>
      </c>
    </row>
    <row r="150">
      <c r="L150">
        <f>IF(AND(G150&lt;&gt;"",OR(I150="Open",I150="Overdue")),MAX(0,TODAY()-DATEVALUE(G150)),"")</f>
        <v/>
      </c>
    </row>
    <row r="151">
      <c r="L151">
        <f>IF(AND(G151&lt;&gt;"",OR(I151="Open",I151="Overdue")),MAX(0,TODAY()-DATEVALUE(G151)),"")</f>
        <v/>
      </c>
    </row>
    <row r="152">
      <c r="L152">
        <f>IF(AND(G152&lt;&gt;"",OR(I152="Open",I152="Overdue")),MAX(0,TODAY()-DATEVALUE(G152)),"")</f>
        <v/>
      </c>
    </row>
    <row r="153">
      <c r="L153">
        <f>IF(AND(G153&lt;&gt;"",OR(I153="Open",I153="Overdue")),MAX(0,TODAY()-DATEVALUE(G153)),"")</f>
        <v/>
      </c>
    </row>
    <row r="154">
      <c r="L154">
        <f>IF(AND(G154&lt;&gt;"",OR(I154="Open",I154="Overdue")),MAX(0,TODAY()-DATEVALUE(G154)),"")</f>
        <v/>
      </c>
    </row>
    <row r="155">
      <c r="L155">
        <f>IF(AND(G155&lt;&gt;"",OR(I155="Open",I155="Overdue")),MAX(0,TODAY()-DATEVALUE(G155)),"")</f>
        <v/>
      </c>
    </row>
    <row r="156">
      <c r="L156">
        <f>IF(AND(G156&lt;&gt;"",OR(I156="Open",I156="Overdue")),MAX(0,TODAY()-DATEVALUE(G156)),"")</f>
        <v/>
      </c>
    </row>
    <row r="157">
      <c r="L157">
        <f>IF(AND(G157&lt;&gt;"",OR(I157="Open",I157="Overdue")),MAX(0,TODAY()-DATEVALUE(G157)),"")</f>
        <v/>
      </c>
    </row>
    <row r="158">
      <c r="L158">
        <f>IF(AND(G158&lt;&gt;"",OR(I158="Open",I158="Overdue")),MAX(0,TODAY()-DATEVALUE(G158)),"")</f>
        <v/>
      </c>
    </row>
    <row r="159">
      <c r="L159">
        <f>IF(AND(G159&lt;&gt;"",OR(I159="Open",I159="Overdue")),MAX(0,TODAY()-DATEVALUE(G159)),"")</f>
        <v/>
      </c>
    </row>
    <row r="160">
      <c r="L160">
        <f>IF(AND(G160&lt;&gt;"",OR(I160="Open",I160="Overdue")),MAX(0,TODAY()-DATEVALUE(G160)),"")</f>
        <v/>
      </c>
    </row>
    <row r="161">
      <c r="L161">
        <f>IF(AND(G161&lt;&gt;"",OR(I161="Open",I161="Overdue")),MAX(0,TODAY()-DATEVALUE(G161)),"")</f>
        <v/>
      </c>
    </row>
    <row r="162">
      <c r="L162">
        <f>IF(AND(G162&lt;&gt;"",OR(I162="Open",I162="Overdue")),MAX(0,TODAY()-DATEVALUE(G162)),"")</f>
        <v/>
      </c>
    </row>
    <row r="163">
      <c r="L163">
        <f>IF(AND(G163&lt;&gt;"",OR(I163="Open",I163="Overdue")),MAX(0,TODAY()-DATEVALUE(G163)),"")</f>
        <v/>
      </c>
    </row>
    <row r="164">
      <c r="L164">
        <f>IF(AND(G164&lt;&gt;"",OR(I164="Open",I164="Overdue")),MAX(0,TODAY()-DATEVALUE(G164)),"")</f>
        <v/>
      </c>
    </row>
    <row r="165">
      <c r="L165">
        <f>IF(AND(G165&lt;&gt;"",OR(I165="Open",I165="Overdue")),MAX(0,TODAY()-DATEVALUE(G165)),"")</f>
        <v/>
      </c>
    </row>
    <row r="166">
      <c r="L166">
        <f>IF(AND(G166&lt;&gt;"",OR(I166="Open",I166="Overdue")),MAX(0,TODAY()-DATEVALUE(G166)),"")</f>
        <v/>
      </c>
    </row>
    <row r="167">
      <c r="L167">
        <f>IF(AND(G167&lt;&gt;"",OR(I167="Open",I167="Overdue")),MAX(0,TODAY()-DATEVALUE(G167)),"")</f>
        <v/>
      </c>
    </row>
    <row r="168">
      <c r="L168">
        <f>IF(AND(G168&lt;&gt;"",OR(I168="Open",I168="Overdue")),MAX(0,TODAY()-DATEVALUE(G168)),"")</f>
        <v/>
      </c>
    </row>
    <row r="169">
      <c r="L169">
        <f>IF(AND(G169&lt;&gt;"",OR(I169="Open",I169="Overdue")),MAX(0,TODAY()-DATEVALUE(G169)),"")</f>
        <v/>
      </c>
    </row>
    <row r="170">
      <c r="L170">
        <f>IF(AND(G170&lt;&gt;"",OR(I170="Open",I170="Overdue")),MAX(0,TODAY()-DATEVALUE(G170)),"")</f>
        <v/>
      </c>
    </row>
    <row r="171">
      <c r="L171">
        <f>IF(AND(G171&lt;&gt;"",OR(I171="Open",I171="Overdue")),MAX(0,TODAY()-DATEVALUE(G171)),"")</f>
        <v/>
      </c>
    </row>
    <row r="172">
      <c r="L172">
        <f>IF(AND(G172&lt;&gt;"",OR(I172="Open",I172="Overdue")),MAX(0,TODAY()-DATEVALUE(G172)),"")</f>
        <v/>
      </c>
    </row>
    <row r="173">
      <c r="L173">
        <f>IF(AND(G173&lt;&gt;"",OR(I173="Open",I173="Overdue")),MAX(0,TODAY()-DATEVALUE(G173)),"")</f>
        <v/>
      </c>
    </row>
    <row r="174">
      <c r="L174">
        <f>IF(AND(G174&lt;&gt;"",OR(I174="Open",I174="Overdue")),MAX(0,TODAY()-DATEVALUE(G174)),"")</f>
        <v/>
      </c>
    </row>
    <row r="175">
      <c r="L175">
        <f>IF(AND(G175&lt;&gt;"",OR(I175="Open",I175="Overdue")),MAX(0,TODAY()-DATEVALUE(G175)),"")</f>
        <v/>
      </c>
    </row>
    <row r="176">
      <c r="L176">
        <f>IF(AND(G176&lt;&gt;"",OR(I176="Open",I176="Overdue")),MAX(0,TODAY()-DATEVALUE(G176)),"")</f>
        <v/>
      </c>
    </row>
    <row r="177">
      <c r="L177">
        <f>IF(AND(G177&lt;&gt;"",OR(I177="Open",I177="Overdue")),MAX(0,TODAY()-DATEVALUE(G177)),"")</f>
        <v/>
      </c>
    </row>
    <row r="178">
      <c r="L178">
        <f>IF(AND(G178&lt;&gt;"",OR(I178="Open",I178="Overdue")),MAX(0,TODAY()-DATEVALUE(G178)),"")</f>
        <v/>
      </c>
    </row>
    <row r="179">
      <c r="L179">
        <f>IF(AND(G179&lt;&gt;"",OR(I179="Open",I179="Overdue")),MAX(0,TODAY()-DATEVALUE(G179)),"")</f>
        <v/>
      </c>
    </row>
    <row r="180">
      <c r="L180">
        <f>IF(AND(G180&lt;&gt;"",OR(I180="Open",I180="Overdue")),MAX(0,TODAY()-DATEVALUE(G180)),"")</f>
        <v/>
      </c>
    </row>
    <row r="181">
      <c r="L181">
        <f>IF(AND(G181&lt;&gt;"",OR(I181="Open",I181="Overdue")),MAX(0,TODAY()-DATEVALUE(G181)),"")</f>
        <v/>
      </c>
    </row>
    <row r="182">
      <c r="L182">
        <f>IF(AND(G182&lt;&gt;"",OR(I182="Open",I182="Overdue")),MAX(0,TODAY()-DATEVALUE(G182)),"")</f>
        <v/>
      </c>
    </row>
    <row r="183">
      <c r="L183">
        <f>IF(AND(G183&lt;&gt;"",OR(I183="Open",I183="Overdue")),MAX(0,TODAY()-DATEVALUE(G183)),"")</f>
        <v/>
      </c>
    </row>
    <row r="184">
      <c r="L184">
        <f>IF(AND(G184&lt;&gt;"",OR(I184="Open",I184="Overdue")),MAX(0,TODAY()-DATEVALUE(G184)),"")</f>
        <v/>
      </c>
    </row>
    <row r="185">
      <c r="L185">
        <f>IF(AND(G185&lt;&gt;"",OR(I185="Open",I185="Overdue")),MAX(0,TODAY()-DATEVALUE(G185)),"")</f>
        <v/>
      </c>
    </row>
    <row r="186">
      <c r="L186">
        <f>IF(AND(G186&lt;&gt;"",OR(I186="Open",I186="Overdue")),MAX(0,TODAY()-DATEVALUE(G186)),"")</f>
        <v/>
      </c>
    </row>
    <row r="187">
      <c r="L187">
        <f>IF(AND(G187&lt;&gt;"",OR(I187="Open",I187="Overdue")),MAX(0,TODAY()-DATEVALUE(G187)),"")</f>
        <v/>
      </c>
    </row>
    <row r="188">
      <c r="L188">
        <f>IF(AND(G188&lt;&gt;"",OR(I188="Open",I188="Overdue")),MAX(0,TODAY()-DATEVALUE(G188)),"")</f>
        <v/>
      </c>
    </row>
    <row r="189">
      <c r="L189">
        <f>IF(AND(G189&lt;&gt;"",OR(I189="Open",I189="Overdue")),MAX(0,TODAY()-DATEVALUE(G189)),"")</f>
        <v/>
      </c>
    </row>
    <row r="190">
      <c r="L190">
        <f>IF(AND(G190&lt;&gt;"",OR(I190="Open",I190="Overdue")),MAX(0,TODAY()-DATEVALUE(G190)),"")</f>
        <v/>
      </c>
    </row>
    <row r="191">
      <c r="L191">
        <f>IF(AND(G191&lt;&gt;"",OR(I191="Open",I191="Overdue")),MAX(0,TODAY()-DATEVALUE(G191)),"")</f>
        <v/>
      </c>
    </row>
    <row r="192">
      <c r="L192">
        <f>IF(AND(G192&lt;&gt;"",OR(I192="Open",I192="Overdue")),MAX(0,TODAY()-DATEVALUE(G192)),"")</f>
        <v/>
      </c>
    </row>
    <row r="193">
      <c r="L193">
        <f>IF(AND(G193&lt;&gt;"",OR(I193="Open",I193="Overdue")),MAX(0,TODAY()-DATEVALUE(G193)),"")</f>
        <v/>
      </c>
    </row>
    <row r="194">
      <c r="L194">
        <f>IF(AND(G194&lt;&gt;"",OR(I194="Open",I194="Overdue")),MAX(0,TODAY()-DATEVALUE(G194)),"")</f>
        <v/>
      </c>
    </row>
    <row r="195">
      <c r="L195">
        <f>IF(AND(G195&lt;&gt;"",OR(I195="Open",I195="Overdue")),MAX(0,TODAY()-DATEVALUE(G195)),"")</f>
        <v/>
      </c>
    </row>
    <row r="196">
      <c r="L196">
        <f>IF(AND(G196&lt;&gt;"",OR(I196="Open",I196="Overdue")),MAX(0,TODAY()-DATEVALUE(G196)),"")</f>
        <v/>
      </c>
    </row>
    <row r="197">
      <c r="L197">
        <f>IF(AND(G197&lt;&gt;"",OR(I197="Open",I197="Overdue")),MAX(0,TODAY()-DATEVALUE(G197)),"")</f>
        <v/>
      </c>
    </row>
    <row r="198">
      <c r="L198">
        <f>IF(AND(G198&lt;&gt;"",OR(I198="Open",I198="Overdue")),MAX(0,TODAY()-DATEVALUE(G198)),"")</f>
        <v/>
      </c>
    </row>
    <row r="199">
      <c r="L199">
        <f>IF(AND(G199&lt;&gt;"",OR(I199="Open",I199="Overdue")),MAX(0,TODAY()-DATEVALUE(G199)),"")</f>
        <v/>
      </c>
    </row>
    <row r="200">
      <c r="L200">
        <f>IF(AND(G200&lt;&gt;"",OR(I200="Open",I200="Overdue")),MAX(0,TODAY()-DATEVALUE(G200)),"")</f>
        <v/>
      </c>
    </row>
    <row r="201">
      <c r="L201">
        <f>IF(AND(G201&lt;&gt;"",OR(I201="Open",I201="Overdue")),MAX(0,TODAY()-DATEVALUE(G201)),"")</f>
        <v/>
      </c>
    </row>
    <row r="202">
      <c r="L202">
        <f>IF(AND(G202&lt;&gt;"",OR(I202="Open",I202="Overdue")),MAX(0,TODAY()-DATEVALUE(G202)),"")</f>
        <v/>
      </c>
    </row>
    <row r="203">
      <c r="L203">
        <f>IF(AND(G203&lt;&gt;"",OR(I203="Open",I203="Overdue")),MAX(0,TODAY()-DATEVALUE(G203)),"")</f>
        <v/>
      </c>
    </row>
    <row r="204">
      <c r="L204">
        <f>IF(AND(G204&lt;&gt;"",OR(I204="Open",I204="Overdue")),MAX(0,TODAY()-DATEVALUE(G204)),"")</f>
        <v/>
      </c>
    </row>
    <row r="205">
      <c r="L205">
        <f>IF(AND(G205&lt;&gt;"",OR(I205="Open",I205="Overdue")),MAX(0,TODAY()-DATEVALUE(G205)),"")</f>
        <v/>
      </c>
    </row>
    <row r="206">
      <c r="L206">
        <f>IF(AND(G206&lt;&gt;"",OR(I206="Open",I206="Overdue")),MAX(0,TODAY()-DATEVALUE(G206)),"")</f>
        <v/>
      </c>
    </row>
    <row r="207">
      <c r="L207">
        <f>IF(AND(G207&lt;&gt;"",OR(I207="Open",I207="Overdue")),MAX(0,TODAY()-DATEVALUE(G207)),"")</f>
        <v/>
      </c>
    </row>
    <row r="208">
      <c r="L208">
        <f>IF(AND(G208&lt;&gt;"",OR(I208="Open",I208="Overdue")),MAX(0,TODAY()-DATEVALUE(G208)),"")</f>
        <v/>
      </c>
    </row>
    <row r="209">
      <c r="L209">
        <f>IF(AND(G209&lt;&gt;"",OR(I209="Open",I209="Overdue")),MAX(0,TODAY()-DATEVALUE(G209)),"")</f>
        <v/>
      </c>
    </row>
  </sheetData>
  <conditionalFormatting sqref="A5:M209">
    <cfRule type="expression" priority="1" dxfId="0">
      <formula>AND($L5&lt;&gt;"",$L5&gt;0)</formula>
    </cfRule>
  </conditionalFormatting>
  <dataValidations count="3">
    <dataValidation sqref="E5:E209" showDropDown="0" showInputMessage="0" showErrorMessage="0" allowBlank="1" type="list">
      <formula1>"CP,CS"</formula1>
    </dataValidation>
    <dataValidation sqref="F5:F209" showDropDown="0" showInputMessage="0" showErrorMessage="0" allowBlank="1" type="list">
      <formula1>"Documentation,Security,Corporate approvals,Insurance,Financial,Regulatory,Other"</formula1>
    </dataValidation>
    <dataValidation sqref="I5:I209" showDropDown="0" showInputMessage="0" showErrorMessage="0" allowBlank="1" type="list">
      <formula1>"Open,Received,Waived,Overdue,Not applicable"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pane ySplit="4" topLeftCell="A5" activePane="bottomLeft" state="frozen"/>
      <selection pane="bottomLeft" activeCell="A1" sqref="A1"/>
    </sheetView>
  </sheetViews>
  <sheetFormatPr baseColWidth="8" defaultRowHeight="15"/>
  <cols>
    <col width="18" customWidth="1" min="1" max="1"/>
    <col width="10" customWidth="1" min="2" max="2"/>
    <col width="10" customWidth="1" min="3" max="3"/>
  </cols>
  <sheetData>
    <row r="1">
      <c r="A1" s="1" t="inlineStr">
        <is>
          <t>Summary</t>
        </is>
      </c>
    </row>
    <row r="2">
      <c r="A2" s="2" t="inlineStr">
        <is>
          <t>Counts update automatically from the Tracker sheet.</t>
        </is>
      </c>
    </row>
    <row r="4">
      <c r="A4" s="5" t="inlineStr">
        <is>
          <t>Status</t>
        </is>
      </c>
      <c r="B4" s="5" t="inlineStr">
        <is>
          <t>CP</t>
        </is>
      </c>
      <c r="C4" s="5" t="inlineStr">
        <is>
          <t>CS</t>
        </is>
      </c>
    </row>
    <row r="5">
      <c r="A5" s="6" t="inlineStr">
        <is>
          <t>Open</t>
        </is>
      </c>
      <c r="B5" s="6">
        <f>COUNTIFS(Tracker!$I:$I,"Open",Tracker!$E:$E,"CP")</f>
        <v/>
      </c>
      <c r="C5" s="6">
        <f>COUNTIFS(Tracker!$I:$I,"Open",Tracker!$E:$E,"CS")</f>
        <v/>
      </c>
    </row>
    <row r="6">
      <c r="A6" s="6" t="inlineStr">
        <is>
          <t>Received</t>
        </is>
      </c>
      <c r="B6" s="6">
        <f>COUNTIFS(Tracker!$I:$I,"Received",Tracker!$E:$E,"CP")</f>
        <v/>
      </c>
      <c r="C6" s="6">
        <f>COUNTIFS(Tracker!$I:$I,"Received",Tracker!$E:$E,"CS")</f>
        <v/>
      </c>
    </row>
    <row r="7">
      <c r="A7" s="6" t="inlineStr">
        <is>
          <t>Waived</t>
        </is>
      </c>
      <c r="B7" s="6">
        <f>COUNTIFS(Tracker!$I:$I,"Waived",Tracker!$E:$E,"CP")</f>
        <v/>
      </c>
      <c r="C7" s="6">
        <f>COUNTIFS(Tracker!$I:$I,"Waived",Tracker!$E:$E,"CS")</f>
        <v/>
      </c>
    </row>
    <row r="8">
      <c r="A8" s="6" t="inlineStr">
        <is>
          <t>Overdue</t>
        </is>
      </c>
      <c r="B8" s="6">
        <f>COUNTIFS(Tracker!$I:$I,"Overdue",Tracker!$E:$E,"CP")</f>
        <v/>
      </c>
      <c r="C8" s="6">
        <f>COUNTIFS(Tracker!$I:$I,"Overdue",Tracker!$E:$E,"CS")</f>
        <v/>
      </c>
    </row>
    <row r="9">
      <c r="A9" s="6" t="inlineStr">
        <is>
          <t>Not applicable</t>
        </is>
      </c>
      <c r="B9" s="6">
        <f>COUNTIFS(Tracker!$I:$I,"Not applicable",Tracker!$E:$E,"CP")</f>
        <v/>
      </c>
      <c r="C9" s="6">
        <f>COUNTIFS(Tracker!$I:$I,"Not applicable",Tracker!$E:$E,"CS")</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5"/>
  <sheetViews>
    <sheetView workbookViewId="0">
      <pane ySplit="4" topLeftCell="A5" activePane="bottomLeft" state="frozen"/>
      <selection pane="bottomLeft" activeCell="A1" sqref="A1"/>
    </sheetView>
  </sheetViews>
  <sheetFormatPr baseColWidth="8" defaultRowHeight="15"/>
  <cols>
    <col width="10" customWidth="1" min="1" max="1"/>
    <col width="40" customWidth="1" min="2" max="2"/>
    <col width="22" customWidth="1" min="3" max="3"/>
    <col width="40" customWidth="1" min="4" max="4"/>
    <col width="20" customWidth="1" min="5" max="5"/>
    <col width="22" customWidth="1" min="6" max="6"/>
    <col width="14" customWidth="1" min="7" max="7"/>
  </cols>
  <sheetData>
    <row r="1">
      <c r="A1" s="1" t="inlineStr">
        <is>
          <t>Waivers</t>
        </is>
      </c>
    </row>
    <row r="2">
      <c r="A2" s="2" t="inlineStr">
        <is>
          <t>Every waived or deferred condition, with the approval behind it.</t>
        </is>
      </c>
    </row>
    <row r="4">
      <c r="A4" s="5" t="inlineStr">
        <is>
          <t>Loan ref</t>
        </is>
      </c>
      <c r="B4" s="5" t="inlineStr">
        <is>
          <t>Condition</t>
        </is>
      </c>
      <c r="C4" s="5" t="inlineStr">
        <is>
          <t>Waived or deferred to</t>
        </is>
      </c>
      <c r="D4" s="5" t="inlineStr">
        <is>
          <t>Reason</t>
        </is>
      </c>
      <c r="E4" s="5" t="inlineStr">
        <is>
          <t>Approved by (role)</t>
        </is>
      </c>
      <c r="F4" s="5" t="inlineStr">
        <is>
          <t>Authority / DoA ref</t>
        </is>
      </c>
      <c r="G4" s="5" t="inlineStr">
        <is>
          <t>Approval date</t>
        </is>
      </c>
    </row>
    <row r="5">
      <c r="A5" s="6" t="inlineStr">
        <is>
          <t>LN-002</t>
        </is>
      </c>
      <c r="B5" s="6" t="inlineStr">
        <is>
          <t>Audited financials for last financial year</t>
        </is>
      </c>
      <c r="C5" s="6" t="inlineStr">
        <is>
          <t>Deferred to 2026-12-31</t>
        </is>
      </c>
      <c r="D5" s="6" t="inlineStr">
        <is>
          <t>Audit in progress; provisional financials reviewed</t>
        </is>
      </c>
      <c r="E5" s="6" t="inlineStr">
        <is>
          <t>Head of credit</t>
        </is>
      </c>
      <c r="F5" s="6" t="inlineStr">
        <is>
          <t>DoA matrix v1.0, row 5</t>
        </is>
      </c>
      <c r="G5" s="6" t="inlineStr">
        <is>
          <t>2026-09-29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2026-10-02T05:56:49Z</dcterms:created>
  <dcterms:modified xmlns:dcterms="http://purl.org/dc/terms/" xmlns:xsi="http://www.w3.org/2001/XMLSchema-instance" xsi:type="dcterms:W3CDTF">2026-10-02T05:56:49Z</dcterms:modified>
</cp:coreProperties>
</file>